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corn.sharepoint.com/sites/CompanyShared/Shared Documents/Data/Production Info and Usage Facts/"/>
    </mc:Choice>
  </mc:AlternateContent>
  <xr:revisionPtr revIDLastSave="0" documentId="8_{2B3C6D9F-C368-4ED6-A300-E746D76C2E8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By County" sheetId="1" r:id="rId1"/>
  </sheets>
  <definedNames>
    <definedName name="_xlnm.Print_Titles" localSheetId="0">'By County'!$2:$2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1" l="1"/>
  <c r="I49" i="1"/>
  <c r="I66" i="1"/>
  <c r="I38" i="1"/>
  <c r="I30" i="1"/>
  <c r="I17" i="1"/>
  <c r="I65" i="1"/>
  <c r="I24" i="1"/>
  <c r="I8" i="1"/>
  <c r="I12" i="1"/>
  <c r="I9" i="1"/>
  <c r="I61" i="1"/>
  <c r="I68" i="1"/>
  <c r="I53" i="1"/>
  <c r="I28" i="1"/>
  <c r="I54" i="1"/>
  <c r="I67" i="1"/>
  <c r="I19" i="1"/>
  <c r="I69" i="1"/>
  <c r="I31" i="1"/>
  <c r="I47" i="1"/>
  <c r="I52" i="1"/>
  <c r="I14" i="1"/>
  <c r="I13" i="1"/>
  <c r="I5" i="1"/>
  <c r="I20" i="1"/>
  <c r="I11" i="1"/>
  <c r="I51" i="1"/>
  <c r="I27" i="1"/>
  <c r="I21" i="1"/>
  <c r="I22" i="1"/>
  <c r="I70" i="1"/>
  <c r="I25" i="1"/>
  <c r="I64" i="1"/>
  <c r="I26" i="1"/>
  <c r="I58" i="1"/>
  <c r="I6" i="1"/>
  <c r="I36" i="1"/>
  <c r="I43" i="1"/>
  <c r="I60" i="1"/>
  <c r="I40" i="1"/>
  <c r="I34" i="1"/>
  <c r="I37" i="1"/>
  <c r="I35" i="1"/>
  <c r="I46" i="1"/>
  <c r="I15" i="1"/>
  <c r="I16" i="1"/>
  <c r="I62" i="1"/>
  <c r="I44" i="1"/>
  <c r="I39" i="1"/>
  <c r="I55" i="1"/>
  <c r="I41" i="1"/>
  <c r="I42" i="1"/>
  <c r="I45" i="1"/>
  <c r="I50" i="1"/>
  <c r="I56" i="1"/>
  <c r="I32" i="1"/>
  <c r="I48" i="1"/>
  <c r="I4" i="1"/>
  <c r="I3" i="1"/>
  <c r="I23" i="1"/>
  <c r="I33" i="1"/>
  <c r="I18" i="1"/>
  <c r="I7" i="1"/>
  <c r="I71" i="1"/>
  <c r="I29" i="1"/>
  <c r="I63" i="1"/>
  <c r="I57" i="1"/>
  <c r="I59" i="1"/>
  <c r="I73" i="1"/>
  <c r="J73" i="1" s="1"/>
  <c r="J10" i="1" l="1"/>
  <c r="J65" i="1"/>
  <c r="J69" i="1"/>
  <c r="J64" i="1"/>
  <c r="J44" i="1"/>
  <c r="J45" i="1"/>
  <c r="J50" i="1"/>
  <c r="J56" i="1"/>
  <c r="J32" i="1"/>
  <c r="J48" i="1"/>
  <c r="J71" i="1"/>
  <c r="J57" i="1"/>
  <c r="J59" i="1"/>
  <c r="J67" i="1" l="1"/>
  <c r="J49" i="1" l="1"/>
  <c r="J66" i="1"/>
  <c r="J24" i="1"/>
  <c r="J8" i="1"/>
  <c r="J68" i="1"/>
  <c r="J53" i="1"/>
  <c r="J19" i="1"/>
  <c r="J31" i="1"/>
  <c r="J70" i="1"/>
  <c r="J60" i="1"/>
  <c r="J55" i="1"/>
  <c r="J41" i="1"/>
  <c r="J4" i="1" l="1"/>
  <c r="J3" i="1"/>
  <c r="J6" i="1"/>
  <c r="J18" i="1"/>
  <c r="J7" i="1"/>
  <c r="J14" i="1"/>
  <c r="J9" i="1"/>
  <c r="J11" i="1"/>
  <c r="J12" i="1"/>
  <c r="J13" i="1"/>
  <c r="J15" i="1"/>
  <c r="J22" i="1"/>
  <c r="J16" i="1"/>
  <c r="J28" i="1"/>
  <c r="J17" i="1"/>
  <c r="J23" i="1"/>
  <c r="J30" i="1"/>
  <c r="J29" i="1"/>
  <c r="J26" i="1"/>
  <c r="J35" i="1"/>
  <c r="J34" i="1"/>
  <c r="J36" i="1"/>
  <c r="J39" i="1"/>
  <c r="J38" i="1"/>
  <c r="J40" i="1"/>
  <c r="J46" i="1"/>
  <c r="J47" i="1"/>
  <c r="J37" i="1"/>
  <c r="J54" i="1"/>
  <c r="J58" i="1"/>
  <c r="J5" i="1"/>
  <c r="J20" i="1" l="1"/>
  <c r="J21" i="1"/>
  <c r="J25" i="1"/>
  <c r="J27" i="1"/>
  <c r="J33" i="1"/>
  <c r="J43" i="1"/>
  <c r="J42" i="1"/>
  <c r="J51" i="1"/>
  <c r="J52" i="1"/>
  <c r="J61" i="1"/>
  <c r="J63" i="1"/>
  <c r="J62" i="1"/>
</calcChain>
</file>

<file path=xl/sharedStrings.xml><?xml version="1.0" encoding="utf-8"?>
<sst xmlns="http://schemas.openxmlformats.org/spreadsheetml/2006/main" count="76" uniqueCount="76">
  <si>
    <t>5 yr Total</t>
  </si>
  <si>
    <t>5 yr Average</t>
  </si>
  <si>
    <t>Blank cells mean either no data reported or insufficient data reported</t>
  </si>
  <si>
    <r>
      <t xml:space="preserve">Corn Production by County </t>
    </r>
    <r>
      <rPr>
        <i/>
        <u/>
        <sz val="12"/>
        <color theme="1"/>
        <rFont val="Calibri"/>
        <family val="2"/>
        <scheme val="minor"/>
      </rPr>
      <t>(total bushels)</t>
    </r>
  </si>
  <si>
    <t>Source: USDA</t>
  </si>
  <si>
    <t>Alcona</t>
  </si>
  <si>
    <t>Allegan</t>
  </si>
  <si>
    <t>Alpena</t>
  </si>
  <si>
    <t>Antrim</t>
  </si>
  <si>
    <t>Arenac</t>
  </si>
  <si>
    <t>Barry</t>
  </si>
  <si>
    <t>Bay</t>
  </si>
  <si>
    <t>Benzie</t>
  </si>
  <si>
    <t>Berrien</t>
  </si>
  <si>
    <t>Branch</t>
  </si>
  <si>
    <t>Calhoun</t>
  </si>
  <si>
    <t>Cass</t>
  </si>
  <si>
    <t>Charlevoix</t>
  </si>
  <si>
    <t>Cheboygan</t>
  </si>
  <si>
    <t>Clare</t>
  </si>
  <si>
    <t>Clinton</t>
  </si>
  <si>
    <t>Delta</t>
  </si>
  <si>
    <t>Dickinson</t>
  </si>
  <si>
    <t>Eaton</t>
  </si>
  <si>
    <t>Emmet</t>
  </si>
  <si>
    <t>Genesee</t>
  </si>
  <si>
    <t>Gladwin</t>
  </si>
  <si>
    <t>Grand Traverse</t>
  </si>
  <si>
    <t>Gratiot</t>
  </si>
  <si>
    <t>Hillsdale</t>
  </si>
  <si>
    <t>Huron</t>
  </si>
  <si>
    <t>Ingham</t>
  </si>
  <si>
    <t>Ionia</t>
  </si>
  <si>
    <t>Iosco</t>
  </si>
  <si>
    <t>Isabella</t>
  </si>
  <si>
    <t>Jackson</t>
  </si>
  <si>
    <t>Kalamazoo</t>
  </si>
  <si>
    <t>Kalkaska</t>
  </si>
  <si>
    <t>Kent</t>
  </si>
  <si>
    <t>Lake</t>
  </si>
  <si>
    <t>Lapeer</t>
  </si>
  <si>
    <t>Leelanau</t>
  </si>
  <si>
    <t>Lenawee</t>
  </si>
  <si>
    <t>Livingston</t>
  </si>
  <si>
    <t>Macomb</t>
  </si>
  <si>
    <t>Manistee</t>
  </si>
  <si>
    <t>Mason</t>
  </si>
  <si>
    <t>Mecosta</t>
  </si>
  <si>
    <t>Menominee</t>
  </si>
  <si>
    <t>Midland</t>
  </si>
  <si>
    <t>Missaukee</t>
  </si>
  <si>
    <t>Monroe</t>
  </si>
  <si>
    <t>Montcalm</t>
  </si>
  <si>
    <t>Montmorency</t>
  </si>
  <si>
    <t>Muskegon</t>
  </si>
  <si>
    <t>Newaygo</t>
  </si>
  <si>
    <t>Oakland</t>
  </si>
  <si>
    <t>Oceana</t>
  </si>
  <si>
    <t>Ogemaw</t>
  </si>
  <si>
    <t>Ontonagon</t>
  </si>
  <si>
    <t>Osceola</t>
  </si>
  <si>
    <t>Otsego</t>
  </si>
  <si>
    <t>Ottawa</t>
  </si>
  <si>
    <t>Presque Isle</t>
  </si>
  <si>
    <t>Saginaw</t>
  </si>
  <si>
    <t>St. Clair</t>
  </si>
  <si>
    <t>St. Joseph</t>
  </si>
  <si>
    <t>Sanilac</t>
  </si>
  <si>
    <t>Shiawassee</t>
  </si>
  <si>
    <t>Tuscola</t>
  </si>
  <si>
    <t>Van Buren</t>
  </si>
  <si>
    <t>Washtenaw</t>
  </si>
  <si>
    <t>Wayne</t>
  </si>
  <si>
    <t>Wexford</t>
  </si>
  <si>
    <t>Statewide Total</t>
  </si>
  <si>
    <t>Some counties are reported grouped with other counties, those numbers are not represented in the county, but are represented in the statewide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</si>
</sst>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i/>
      <u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Font="1" applyFill="1"/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0" fillId="0" borderId="0" xfId="0" applyFont="1"/>
    <xf numFmtId="3" fontId="0" fillId="0" borderId="0" xfId="0" applyNumberFormat="1" applyFont="1" applyFill="1"/>
    <xf numFmtId="0" fontId="1" fillId="0" borderId="0" xfId="0" applyFont="1" applyFill="1"/>
    <xf numFmtId="0" fontId="2" fillId="0" borderId="0" xfId="0" applyFont="1" applyFill="1"/>
    <xf numFmtId="3" fontId="0" fillId="0" borderId="0" xfId="0" applyNumberFormat="1"/>
    <xf numFmtId="0" fontId="1" fillId="0" borderId="0" xfId="0" applyFont="1"/>
    <xf numFmtId="0" fontId="5" fillId="0" borderId="0" xfId="0" applyFont="1" applyFill="1"/>
    <xf numFmtId="0" fontId="3" fillId="0" borderId="0" xfId="0" applyFont="1" applyFill="1" applyAlignment="1">
      <alignment horizontal="center"/>
    </xf>
    <xf numFmtId="165" fontId="1" fillId="0" borderId="0" xfId="1" applyNumberFormat="1" applyFont="1" applyFill="1"/>
    <xf numFmtId="1" fontId="1" fillId="0" borderId="0" xfId="1" applyNumberFormat="1" applyFont="1" applyFill="1" applyAlignment="1">
      <alignment horizontal="center"/>
    </xf>
    <xf numFmtId="165" fontId="1" fillId="0" borderId="0" xfId="1" applyNumberFormat="1" applyFont="1"/>
    <xf numFmtId="165" fontId="5" fillId="0" borderId="0" xfId="1" applyNumberFormat="1" applyFont="1" applyFill="1"/>
    <xf numFmtId="165" fontId="6" fillId="0" borderId="0" xfId="1" applyNumberFormat="1" applyFont="1" applyFill="1"/>
    <xf numFmtId="165" fontId="6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3"/>
  <sheetViews>
    <sheetView tabSelected="1" workbookViewId="0">
      <selection activeCell="P71" sqref="P71"/>
    </sheetView>
  </sheetViews>
  <sheetFormatPr defaultRowHeight="15" x14ac:dyDescent="0.25"/>
  <cols>
    <col min="1" max="1" width="16" style="6" customWidth="1"/>
    <col min="2" max="3" width="16" style="12" customWidth="1"/>
    <col min="4" max="6" width="11.140625" style="6" bestFit="1" customWidth="1"/>
    <col min="7" max="8" width="11.140625" style="6" hidden="1" customWidth="1"/>
    <col min="9" max="9" width="12.7109375" style="1" bestFit="1" customWidth="1"/>
    <col min="10" max="10" width="11.85546875" style="5" bestFit="1" customWidth="1"/>
    <col min="11" max="16384" width="9.140625" style="4"/>
  </cols>
  <sheetData>
    <row r="1" spans="1:10" ht="21" x14ac:dyDescent="0.35">
      <c r="A1" s="11" t="s">
        <v>3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x14ac:dyDescent="0.25">
      <c r="B2" s="13">
        <v>2019</v>
      </c>
      <c r="C2" s="13">
        <v>2018</v>
      </c>
      <c r="D2" s="2">
        <v>2017</v>
      </c>
      <c r="E2" s="2">
        <v>2016</v>
      </c>
      <c r="F2" s="2">
        <v>2015</v>
      </c>
      <c r="G2" s="2">
        <v>2014</v>
      </c>
      <c r="H2" s="2">
        <v>2013</v>
      </c>
      <c r="I2" s="2" t="s">
        <v>0</v>
      </c>
      <c r="J2" s="3" t="s">
        <v>1</v>
      </c>
    </row>
    <row r="3" spans="1:10" x14ac:dyDescent="0.25">
      <c r="A3" s="9" t="s">
        <v>67</v>
      </c>
      <c r="B3" s="17">
        <v>12100000</v>
      </c>
      <c r="C3" s="17">
        <v>14200000</v>
      </c>
      <c r="D3" s="8">
        <v>14100000</v>
      </c>
      <c r="E3" s="8">
        <v>14200000</v>
      </c>
      <c r="F3" s="8">
        <v>15800000</v>
      </c>
      <c r="G3" s="8">
        <v>14900000</v>
      </c>
      <c r="H3" s="8">
        <v>16000000</v>
      </c>
      <c r="I3" s="5">
        <f>SUM(B3:F3)</f>
        <v>70400000</v>
      </c>
      <c r="J3" s="5">
        <f>I3/5</f>
        <v>14080000</v>
      </c>
    </row>
    <row r="4" spans="1:10" x14ac:dyDescent="0.25">
      <c r="A4" s="9" t="s">
        <v>64</v>
      </c>
      <c r="B4" s="17">
        <v>11500000</v>
      </c>
      <c r="C4" s="17">
        <v>14300000</v>
      </c>
      <c r="D4" s="8">
        <v>13450000</v>
      </c>
      <c r="E4" s="8">
        <v>14500000</v>
      </c>
      <c r="F4" s="8">
        <v>14900000</v>
      </c>
      <c r="G4" s="8">
        <v>16300000</v>
      </c>
      <c r="H4" s="8">
        <v>14500000</v>
      </c>
      <c r="I4" s="5">
        <f>SUM(B4:F4)</f>
        <v>68650000</v>
      </c>
      <c r="J4" s="5">
        <f>I4/5</f>
        <v>13730000</v>
      </c>
    </row>
    <row r="5" spans="1:10" x14ac:dyDescent="0.25">
      <c r="A5" s="9" t="s">
        <v>30</v>
      </c>
      <c r="B5" s="17">
        <v>12300000</v>
      </c>
      <c r="C5" s="17">
        <v>12000000</v>
      </c>
      <c r="D5" s="8">
        <v>14050000</v>
      </c>
      <c r="E5" s="8">
        <v>12800000</v>
      </c>
      <c r="F5" s="8">
        <v>16900000</v>
      </c>
      <c r="G5" s="8">
        <v>15250000</v>
      </c>
      <c r="H5" s="8">
        <v>16550000</v>
      </c>
      <c r="I5" s="5">
        <f>SUM(B5:F5)</f>
        <v>68050000</v>
      </c>
      <c r="J5" s="5">
        <f>I5/5</f>
        <v>13610000</v>
      </c>
    </row>
    <row r="6" spans="1:10" x14ac:dyDescent="0.25">
      <c r="A6" s="9" t="s">
        <v>42</v>
      </c>
      <c r="B6" s="17">
        <v>5420000</v>
      </c>
      <c r="C6" s="17">
        <v>14600000</v>
      </c>
      <c r="D6" s="8">
        <v>15900000</v>
      </c>
      <c r="E6" s="8">
        <v>16400000</v>
      </c>
      <c r="F6" s="8">
        <v>15300000</v>
      </c>
      <c r="G6" s="8">
        <v>16600000</v>
      </c>
      <c r="H6" s="8">
        <v>17800000</v>
      </c>
      <c r="I6" s="5">
        <f>SUM(B6:F6)</f>
        <v>67620000</v>
      </c>
      <c r="J6" s="5">
        <f>I6/5</f>
        <v>13524000</v>
      </c>
    </row>
    <row r="7" spans="1:10" x14ac:dyDescent="0.25">
      <c r="A7" s="9" t="s">
        <v>69</v>
      </c>
      <c r="B7" s="17">
        <v>10900000</v>
      </c>
      <c r="C7" s="17">
        <v>12100000</v>
      </c>
      <c r="D7" s="8">
        <v>12050000</v>
      </c>
      <c r="E7" s="8">
        <v>13200000</v>
      </c>
      <c r="F7" s="8">
        <v>14400000</v>
      </c>
      <c r="G7" s="8">
        <v>14100000</v>
      </c>
      <c r="H7" s="8">
        <v>13300000</v>
      </c>
      <c r="I7" s="5">
        <f>SUM(B7:F7)</f>
        <v>62650000</v>
      </c>
      <c r="J7" s="5">
        <f>I7/5</f>
        <v>12530000</v>
      </c>
    </row>
    <row r="8" spans="1:10" x14ac:dyDescent="0.25">
      <c r="A8" s="9" t="s">
        <v>14</v>
      </c>
      <c r="B8" s="17">
        <v>12000000</v>
      </c>
      <c r="C8" s="17">
        <v>11900000</v>
      </c>
      <c r="D8" s="8">
        <v>12400000</v>
      </c>
      <c r="F8" s="8">
        <v>13600000</v>
      </c>
      <c r="G8" s="8">
        <v>14800000</v>
      </c>
      <c r="H8" s="8">
        <v>14150000</v>
      </c>
      <c r="I8" s="5">
        <f>SUM(B8:F8)</f>
        <v>49900000</v>
      </c>
      <c r="J8" s="5">
        <f>I8/4</f>
        <v>12475000</v>
      </c>
    </row>
    <row r="9" spans="1:10" x14ac:dyDescent="0.25">
      <c r="A9" s="9" t="s">
        <v>16</v>
      </c>
      <c r="B9" s="17">
        <v>10100000</v>
      </c>
      <c r="C9" s="17">
        <v>9900000</v>
      </c>
      <c r="D9" s="8">
        <v>11400000</v>
      </c>
      <c r="E9" s="8">
        <v>12200000</v>
      </c>
      <c r="F9" s="8">
        <v>12900000</v>
      </c>
      <c r="G9" s="8">
        <v>14400000</v>
      </c>
      <c r="H9" s="8">
        <v>12700000</v>
      </c>
      <c r="I9" s="5">
        <f>SUM(B9:F9)</f>
        <v>56500000</v>
      </c>
      <c r="J9" s="5">
        <f>I9/5</f>
        <v>11300000</v>
      </c>
    </row>
    <row r="10" spans="1:10" x14ac:dyDescent="0.25">
      <c r="A10" s="9" t="s">
        <v>6</v>
      </c>
      <c r="B10" s="17">
        <v>6800000</v>
      </c>
      <c r="C10" s="17">
        <v>8030000</v>
      </c>
      <c r="D10" s="8">
        <v>10100000</v>
      </c>
      <c r="E10" s="8">
        <v>10400000</v>
      </c>
      <c r="F10" s="8">
        <v>9380000</v>
      </c>
      <c r="H10" s="8">
        <v>9400000</v>
      </c>
      <c r="I10" s="5">
        <f>SUM(B10:F10)</f>
        <v>44710000</v>
      </c>
      <c r="J10" s="5">
        <f>I10/4</f>
        <v>11177500</v>
      </c>
    </row>
    <row r="11" spans="1:10" x14ac:dyDescent="0.25">
      <c r="A11" s="9" t="s">
        <v>32</v>
      </c>
      <c r="B11" s="17">
        <v>8580000</v>
      </c>
      <c r="C11" s="17">
        <v>9650000</v>
      </c>
      <c r="D11" s="8">
        <v>10900000</v>
      </c>
      <c r="E11" s="8">
        <v>11700000</v>
      </c>
      <c r="F11" s="8">
        <v>12100000</v>
      </c>
      <c r="G11" s="8">
        <v>11300000</v>
      </c>
      <c r="H11" s="8">
        <v>11600000</v>
      </c>
      <c r="I11" s="5">
        <f>SUM(B11:F11)</f>
        <v>52930000</v>
      </c>
      <c r="J11" s="5">
        <f>I11/5</f>
        <v>10586000</v>
      </c>
    </row>
    <row r="12" spans="1:10" x14ac:dyDescent="0.25">
      <c r="A12" s="9" t="s">
        <v>15</v>
      </c>
      <c r="B12" s="17">
        <v>9710000</v>
      </c>
      <c r="C12" s="17">
        <v>10300000</v>
      </c>
      <c r="D12" s="8">
        <v>9200000</v>
      </c>
      <c r="E12" s="8">
        <v>10900000</v>
      </c>
      <c r="F12" s="8">
        <v>11700000</v>
      </c>
      <c r="G12" s="8">
        <v>12050000</v>
      </c>
      <c r="H12" s="8">
        <v>12200000</v>
      </c>
      <c r="I12" s="5">
        <f>SUM(B12:F12)</f>
        <v>51810000</v>
      </c>
      <c r="J12" s="5">
        <f>I12/5</f>
        <v>10362000</v>
      </c>
    </row>
    <row r="13" spans="1:10" x14ac:dyDescent="0.25">
      <c r="A13" s="9" t="s">
        <v>29</v>
      </c>
      <c r="B13" s="17">
        <v>6870000</v>
      </c>
      <c r="C13" s="17">
        <v>9450000</v>
      </c>
      <c r="D13" s="8">
        <v>9600000</v>
      </c>
      <c r="E13" s="8">
        <v>11400000</v>
      </c>
      <c r="F13" s="8">
        <v>10600000</v>
      </c>
      <c r="G13" s="8">
        <v>10850000</v>
      </c>
      <c r="H13" s="8">
        <v>11300000</v>
      </c>
      <c r="I13" s="5">
        <f>SUM(B13:F13)</f>
        <v>47920000</v>
      </c>
      <c r="J13" s="5">
        <f>I13/5</f>
        <v>9584000</v>
      </c>
    </row>
    <row r="14" spans="1:10" x14ac:dyDescent="0.25">
      <c r="A14" s="9" t="s">
        <v>28</v>
      </c>
      <c r="B14" s="17"/>
      <c r="C14" s="17">
        <v>11200000</v>
      </c>
      <c r="D14" s="8">
        <v>11200000</v>
      </c>
      <c r="E14" s="8">
        <v>11850000</v>
      </c>
      <c r="F14" s="8">
        <v>13150000</v>
      </c>
      <c r="G14" s="8">
        <v>12200000</v>
      </c>
      <c r="H14" s="8">
        <v>12100000</v>
      </c>
      <c r="I14" s="5">
        <f>SUM(B14:F14)</f>
        <v>47400000</v>
      </c>
      <c r="J14" s="5">
        <f>I14/5</f>
        <v>9480000</v>
      </c>
    </row>
    <row r="15" spans="1:10" x14ac:dyDescent="0.25">
      <c r="A15" s="9" t="s">
        <v>51</v>
      </c>
      <c r="B15" s="17">
        <v>4170000</v>
      </c>
      <c r="C15" s="17">
        <v>8300000</v>
      </c>
      <c r="D15" s="8">
        <v>9360000</v>
      </c>
      <c r="E15" s="8">
        <v>10000000</v>
      </c>
      <c r="F15" s="8">
        <v>9020000</v>
      </c>
      <c r="G15" s="8">
        <v>11050000</v>
      </c>
      <c r="H15" s="8">
        <v>9780000</v>
      </c>
      <c r="I15" s="5">
        <f>SUM(B15:F15)</f>
        <v>40850000</v>
      </c>
      <c r="J15" s="5">
        <f>I15/5</f>
        <v>8170000</v>
      </c>
    </row>
    <row r="16" spans="1:10" x14ac:dyDescent="0.25">
      <c r="A16" s="9" t="s">
        <v>52</v>
      </c>
      <c r="B16" s="17">
        <v>7710000</v>
      </c>
      <c r="C16" s="17">
        <v>8070000</v>
      </c>
      <c r="D16" s="8">
        <v>7110000</v>
      </c>
      <c r="E16" s="8">
        <v>8040000</v>
      </c>
      <c r="F16" s="8">
        <v>8760000</v>
      </c>
      <c r="G16" s="8">
        <v>9330000</v>
      </c>
      <c r="H16" s="8">
        <v>8830000</v>
      </c>
      <c r="I16" s="5">
        <f>SUM(B16:F16)</f>
        <v>39690000</v>
      </c>
      <c r="J16" s="5">
        <f>I16/5</f>
        <v>7938000</v>
      </c>
    </row>
    <row r="17" spans="1:10" x14ac:dyDescent="0.25">
      <c r="A17" s="9" t="s">
        <v>11</v>
      </c>
      <c r="B17" s="17">
        <v>6880000</v>
      </c>
      <c r="C17" s="17">
        <v>8100000</v>
      </c>
      <c r="D17" s="8">
        <v>7400000</v>
      </c>
      <c r="E17" s="8">
        <v>8900000</v>
      </c>
      <c r="G17" s="8">
        <v>8630000</v>
      </c>
      <c r="H17" s="8">
        <v>8380000</v>
      </c>
      <c r="I17" s="5">
        <f>SUM(B17:F17)</f>
        <v>31280000</v>
      </c>
      <c r="J17" s="5">
        <f>I17/4</f>
        <v>7820000</v>
      </c>
    </row>
    <row r="18" spans="1:10" x14ac:dyDescent="0.25">
      <c r="A18" s="9" t="s">
        <v>66</v>
      </c>
      <c r="B18" s="17"/>
      <c r="C18" s="17">
        <v>9150000</v>
      </c>
      <c r="D18" s="8">
        <v>9150000</v>
      </c>
      <c r="E18" s="8">
        <v>9780000</v>
      </c>
      <c r="F18" s="8">
        <v>10700000</v>
      </c>
      <c r="G18" s="8">
        <v>13900000</v>
      </c>
      <c r="H18" s="8">
        <v>14700000</v>
      </c>
      <c r="I18" s="5">
        <f>SUM(B18:F18)</f>
        <v>38780000</v>
      </c>
      <c r="J18" s="5">
        <f>I18/5</f>
        <v>7756000</v>
      </c>
    </row>
    <row r="19" spans="1:10" x14ac:dyDescent="0.25">
      <c r="A19" s="9" t="s">
        <v>23</v>
      </c>
      <c r="B19" s="17">
        <v>4210000</v>
      </c>
      <c r="C19" s="17">
        <v>7950000</v>
      </c>
      <c r="D19" s="8">
        <v>8500000</v>
      </c>
      <c r="E19" s="8"/>
      <c r="F19" s="8">
        <v>9300000</v>
      </c>
      <c r="G19" s="8">
        <v>10150000</v>
      </c>
      <c r="H19" s="8">
        <v>10450000</v>
      </c>
      <c r="I19" s="5">
        <f>SUM(B19:F19)</f>
        <v>29960000</v>
      </c>
      <c r="J19" s="5">
        <f>I19/4</f>
        <v>7490000</v>
      </c>
    </row>
    <row r="20" spans="1:10" x14ac:dyDescent="0.25">
      <c r="A20" s="9" t="s">
        <v>31</v>
      </c>
      <c r="B20" s="17">
        <v>5810000</v>
      </c>
      <c r="C20" s="17">
        <v>6550000</v>
      </c>
      <c r="D20" s="8">
        <v>6900000</v>
      </c>
      <c r="E20" s="8">
        <v>7860000</v>
      </c>
      <c r="F20" s="8">
        <v>8250000</v>
      </c>
      <c r="G20" s="8">
        <v>9060000</v>
      </c>
      <c r="H20" s="8">
        <v>8450000</v>
      </c>
      <c r="I20" s="5">
        <f>SUM(B20:F20)</f>
        <v>35370000</v>
      </c>
      <c r="J20" s="5">
        <f>I20/5</f>
        <v>7074000</v>
      </c>
    </row>
    <row r="21" spans="1:10" x14ac:dyDescent="0.25">
      <c r="A21" s="9" t="s">
        <v>35</v>
      </c>
      <c r="B21" s="17">
        <v>8070000</v>
      </c>
      <c r="C21" s="17">
        <v>6500000</v>
      </c>
      <c r="D21" s="8">
        <v>6050000</v>
      </c>
      <c r="E21" s="8">
        <v>6680000</v>
      </c>
      <c r="F21" s="8">
        <v>7620000</v>
      </c>
      <c r="G21" s="8">
        <v>8480000</v>
      </c>
      <c r="H21" s="8">
        <v>8750000</v>
      </c>
      <c r="I21" s="5">
        <f>SUM(B21:F21)</f>
        <v>34920000</v>
      </c>
      <c r="J21" s="5">
        <f>I21/5</f>
        <v>6984000</v>
      </c>
    </row>
    <row r="22" spans="1:10" x14ac:dyDescent="0.25">
      <c r="A22" s="9" t="s">
        <v>36</v>
      </c>
      <c r="B22" s="17">
        <v>6920000</v>
      </c>
      <c r="C22" s="16"/>
      <c r="D22" s="8">
        <v>8200000</v>
      </c>
      <c r="E22" s="8">
        <v>8000000</v>
      </c>
      <c r="F22" s="8">
        <v>7620000</v>
      </c>
      <c r="G22" s="8">
        <v>11400000</v>
      </c>
      <c r="H22" s="8">
        <v>9300000</v>
      </c>
      <c r="I22" s="5">
        <f>SUM(B22:F22)</f>
        <v>30740000</v>
      </c>
      <c r="J22" s="5">
        <f>I22/5</f>
        <v>6148000</v>
      </c>
    </row>
    <row r="23" spans="1:10" x14ac:dyDescent="0.25">
      <c r="A23" s="9" t="s">
        <v>68</v>
      </c>
      <c r="B23" s="17">
        <v>5030000</v>
      </c>
      <c r="C23" s="17"/>
      <c r="D23" s="8">
        <v>6700000</v>
      </c>
      <c r="E23" s="8">
        <v>7500000</v>
      </c>
      <c r="F23" s="8">
        <v>9520000</v>
      </c>
      <c r="G23" s="8">
        <v>7900000</v>
      </c>
      <c r="H23" s="8">
        <v>8550000</v>
      </c>
      <c r="I23" s="5">
        <f>SUM(B23:F23)</f>
        <v>28750000</v>
      </c>
      <c r="J23" s="5">
        <f>I23/5</f>
        <v>5750000</v>
      </c>
    </row>
    <row r="24" spans="1:10" x14ac:dyDescent="0.25">
      <c r="A24" s="9" t="s">
        <v>13</v>
      </c>
      <c r="B24" s="17"/>
      <c r="C24" s="17">
        <v>7450000</v>
      </c>
      <c r="D24" s="8">
        <v>7750000</v>
      </c>
      <c r="G24" s="8">
        <v>8450000</v>
      </c>
      <c r="H24" s="8">
        <v>7270000</v>
      </c>
      <c r="I24" s="5">
        <f>SUM(B24:F24)</f>
        <v>15200000</v>
      </c>
      <c r="J24" s="5">
        <f>I24/3</f>
        <v>5066666.666666667</v>
      </c>
    </row>
    <row r="25" spans="1:10" x14ac:dyDescent="0.25">
      <c r="A25" s="9" t="s">
        <v>38</v>
      </c>
      <c r="B25" s="17">
        <v>4530000</v>
      </c>
      <c r="C25" s="17">
        <v>4800000</v>
      </c>
      <c r="D25" s="8">
        <v>4550000</v>
      </c>
      <c r="E25" s="8">
        <v>5150000</v>
      </c>
      <c r="F25" s="8">
        <v>5800000</v>
      </c>
      <c r="G25" s="8">
        <v>5430000</v>
      </c>
      <c r="H25" s="8">
        <v>5860000</v>
      </c>
      <c r="I25" s="5">
        <f>SUM(B25:F25)</f>
        <v>24830000</v>
      </c>
      <c r="J25" s="5">
        <f>I25/5</f>
        <v>4966000</v>
      </c>
    </row>
    <row r="26" spans="1:10" x14ac:dyDescent="0.25">
      <c r="A26" s="9" t="s">
        <v>40</v>
      </c>
      <c r="B26" s="17">
        <v>3720000</v>
      </c>
      <c r="C26" s="17">
        <v>5700000</v>
      </c>
      <c r="D26" s="8">
        <v>5500000</v>
      </c>
      <c r="E26" s="8">
        <v>4950000</v>
      </c>
      <c r="F26" s="8">
        <v>4880000</v>
      </c>
      <c r="G26" s="8">
        <v>4920000</v>
      </c>
      <c r="H26" s="8">
        <v>5280000</v>
      </c>
      <c r="I26" s="5">
        <f>SUM(B26:F26)</f>
        <v>24750000</v>
      </c>
      <c r="J26" s="5">
        <f>I26/5</f>
        <v>4950000</v>
      </c>
    </row>
    <row r="27" spans="1:10" x14ac:dyDescent="0.25">
      <c r="A27" s="9" t="s">
        <v>34</v>
      </c>
      <c r="B27" s="17">
        <v>4430000</v>
      </c>
      <c r="C27" s="17">
        <v>4530000</v>
      </c>
      <c r="D27" s="8">
        <v>5170000</v>
      </c>
      <c r="E27" s="8">
        <v>5140000</v>
      </c>
      <c r="F27" s="8">
        <v>4950000</v>
      </c>
      <c r="G27" s="8">
        <v>5510000</v>
      </c>
      <c r="H27" s="8">
        <v>6100000</v>
      </c>
      <c r="I27" s="5">
        <f>SUM(B27:F27)</f>
        <v>24220000</v>
      </c>
      <c r="J27" s="5">
        <f>I27/5</f>
        <v>4844000</v>
      </c>
    </row>
    <row r="28" spans="1:10" x14ac:dyDescent="0.25">
      <c r="A28" s="9" t="s">
        <v>20</v>
      </c>
      <c r="B28" s="17"/>
      <c r="C28" s="17"/>
      <c r="D28" s="8">
        <v>6450000</v>
      </c>
      <c r="E28" s="8">
        <v>8400000</v>
      </c>
      <c r="F28" s="8">
        <v>9100000</v>
      </c>
      <c r="G28" s="8">
        <v>9560000</v>
      </c>
      <c r="H28" s="8">
        <v>7850000</v>
      </c>
      <c r="I28" s="5">
        <f>SUM(B28:F28)</f>
        <v>23950000</v>
      </c>
      <c r="J28" s="5">
        <f>I28/5</f>
        <v>4790000</v>
      </c>
    </row>
    <row r="29" spans="1:10" x14ac:dyDescent="0.25">
      <c r="A29" s="9" t="s">
        <v>71</v>
      </c>
      <c r="B29" s="17">
        <v>2970000</v>
      </c>
      <c r="C29" s="17">
        <v>4920000</v>
      </c>
      <c r="D29" s="8">
        <v>4820000</v>
      </c>
      <c r="E29" s="8">
        <v>5100000</v>
      </c>
      <c r="F29" s="8">
        <v>6050000</v>
      </c>
      <c r="G29" s="8">
        <v>6800000</v>
      </c>
      <c r="H29" s="8">
        <v>6400000</v>
      </c>
      <c r="I29" s="5">
        <f>SUM(B29:F29)</f>
        <v>23860000</v>
      </c>
      <c r="J29" s="5">
        <f>I29/5</f>
        <v>4772000</v>
      </c>
    </row>
    <row r="30" spans="1:10" x14ac:dyDescent="0.25">
      <c r="A30" s="9" t="s">
        <v>10</v>
      </c>
      <c r="B30" s="17">
        <v>3180000</v>
      </c>
      <c r="C30" s="17">
        <v>4400000</v>
      </c>
      <c r="D30" s="8">
        <v>5450000</v>
      </c>
      <c r="E30" s="8">
        <v>5250000</v>
      </c>
      <c r="F30" s="8">
        <v>5510000</v>
      </c>
      <c r="G30" s="8">
        <v>4850000</v>
      </c>
      <c r="H30" s="8">
        <v>6600000</v>
      </c>
      <c r="I30" s="5">
        <f>SUM(B30:F30)</f>
        <v>23790000</v>
      </c>
      <c r="J30" s="5">
        <f>I30/5</f>
        <v>4758000</v>
      </c>
    </row>
    <row r="31" spans="1:10" x14ac:dyDescent="0.25">
      <c r="A31" s="9" t="s">
        <v>25</v>
      </c>
      <c r="B31" s="17">
        <v>2170000</v>
      </c>
      <c r="C31" s="17">
        <v>4040000</v>
      </c>
      <c r="D31" s="8">
        <v>4170000</v>
      </c>
      <c r="E31" s="8"/>
      <c r="F31" s="8">
        <v>4800000</v>
      </c>
      <c r="G31" s="8">
        <v>3890000</v>
      </c>
      <c r="H31" s="8">
        <v>4310000</v>
      </c>
      <c r="I31" s="5">
        <f>SUM(B31:F31)</f>
        <v>15180000</v>
      </c>
      <c r="J31" s="5">
        <f>I31/4</f>
        <v>3795000</v>
      </c>
    </row>
    <row r="32" spans="1:10" x14ac:dyDescent="0.25">
      <c r="A32" s="9" t="s">
        <v>62</v>
      </c>
      <c r="B32" s="17"/>
      <c r="C32" s="17">
        <v>4170000</v>
      </c>
      <c r="D32" s="8"/>
      <c r="E32" s="8">
        <v>4450000</v>
      </c>
      <c r="F32" s="8">
        <v>4980000</v>
      </c>
      <c r="G32" s="8">
        <v>4600000</v>
      </c>
      <c r="H32" s="8">
        <v>4670000</v>
      </c>
      <c r="I32" s="5">
        <f>SUM(B32:F32)</f>
        <v>13600000</v>
      </c>
      <c r="J32" s="5">
        <f>I32/4</f>
        <v>3400000</v>
      </c>
    </row>
    <row r="33" spans="1:10" x14ac:dyDescent="0.25">
      <c r="A33" s="9" t="s">
        <v>65</v>
      </c>
      <c r="B33" s="17">
        <v>2370000</v>
      </c>
      <c r="C33" s="17">
        <v>4400000</v>
      </c>
      <c r="D33" s="8">
        <v>3050000</v>
      </c>
      <c r="E33" s="8">
        <v>3200000</v>
      </c>
      <c r="F33" s="8">
        <v>3540000</v>
      </c>
      <c r="G33" s="8">
        <v>4740000</v>
      </c>
      <c r="H33" s="8">
        <v>5150000</v>
      </c>
      <c r="I33" s="5">
        <f>SUM(B33:F33)</f>
        <v>16560000</v>
      </c>
      <c r="J33" s="5">
        <f>I33/5</f>
        <v>3312000</v>
      </c>
    </row>
    <row r="34" spans="1:10" x14ac:dyDescent="0.25">
      <c r="A34" s="9" t="s">
        <v>47</v>
      </c>
      <c r="B34" s="17">
        <v>2650000</v>
      </c>
      <c r="C34" s="17">
        <v>2310000</v>
      </c>
      <c r="D34" s="8">
        <v>2890000</v>
      </c>
      <c r="E34" s="8">
        <v>3260000</v>
      </c>
      <c r="F34" s="8">
        <v>2930000</v>
      </c>
      <c r="G34" s="8">
        <v>3270000</v>
      </c>
      <c r="H34" s="8">
        <v>3120000</v>
      </c>
      <c r="I34" s="5">
        <f>SUM(B34:F34)</f>
        <v>14040000</v>
      </c>
      <c r="J34" s="5">
        <f>I34/5</f>
        <v>2808000</v>
      </c>
    </row>
    <row r="35" spans="1:10" x14ac:dyDescent="0.25">
      <c r="A35" s="9" t="s">
        <v>49</v>
      </c>
      <c r="B35" s="17"/>
      <c r="C35" s="17">
        <v>3390000</v>
      </c>
      <c r="D35" s="8">
        <v>2870000</v>
      </c>
      <c r="E35" s="8">
        <v>3850000</v>
      </c>
      <c r="F35" s="8">
        <v>3350000</v>
      </c>
      <c r="G35" s="8">
        <v>3800000</v>
      </c>
      <c r="H35" s="8">
        <v>3910000</v>
      </c>
      <c r="I35" s="5">
        <f>SUM(B35:F35)</f>
        <v>13460000</v>
      </c>
      <c r="J35" s="5">
        <f>I35/5</f>
        <v>2692000</v>
      </c>
    </row>
    <row r="36" spans="1:10" x14ac:dyDescent="0.25">
      <c r="A36" s="9" t="s">
        <v>43</v>
      </c>
      <c r="B36" s="17">
        <v>1870000</v>
      </c>
      <c r="C36" s="17">
        <v>2550000</v>
      </c>
      <c r="D36" s="8">
        <v>2640000</v>
      </c>
      <c r="E36" s="8">
        <v>2800000</v>
      </c>
      <c r="F36" s="8">
        <v>2900000</v>
      </c>
      <c r="G36" s="8">
        <v>3480000</v>
      </c>
      <c r="H36" s="8">
        <v>3140000</v>
      </c>
      <c r="I36" s="5">
        <f>SUM(B36:F36)</f>
        <v>12760000</v>
      </c>
      <c r="J36" s="5">
        <f>I36/5</f>
        <v>2552000</v>
      </c>
    </row>
    <row r="37" spans="1:10" x14ac:dyDescent="0.25">
      <c r="A37" s="9" t="s">
        <v>48</v>
      </c>
      <c r="B37" s="17">
        <v>3000000</v>
      </c>
      <c r="C37" s="17"/>
      <c r="D37" s="8"/>
      <c r="E37" s="8">
        <v>810000</v>
      </c>
      <c r="F37" s="8">
        <v>770000</v>
      </c>
      <c r="I37" s="5">
        <f>SUM(B37:F37)</f>
        <v>4580000</v>
      </c>
      <c r="J37" s="5">
        <f>I37/2</f>
        <v>2290000</v>
      </c>
    </row>
    <row r="38" spans="1:10" x14ac:dyDescent="0.25">
      <c r="A38" s="9" t="s">
        <v>9</v>
      </c>
      <c r="B38" s="17">
        <v>2020000</v>
      </c>
      <c r="C38" s="17">
        <v>2300000</v>
      </c>
      <c r="D38" s="8">
        <v>2350000</v>
      </c>
      <c r="E38" s="8">
        <v>2200000</v>
      </c>
      <c r="G38" s="8">
        <v>2020000</v>
      </c>
      <c r="H38" s="8">
        <v>1970000</v>
      </c>
      <c r="I38" s="5">
        <f>SUM(B38:F38)</f>
        <v>8870000</v>
      </c>
      <c r="J38" s="5">
        <f>I38/4</f>
        <v>2217500</v>
      </c>
    </row>
    <row r="39" spans="1:10" x14ac:dyDescent="0.25">
      <c r="A39" s="9" t="s">
        <v>55</v>
      </c>
      <c r="B39" s="17">
        <v>1270000</v>
      </c>
      <c r="C39" s="17">
        <v>1175000</v>
      </c>
      <c r="D39" s="8">
        <v>1950000</v>
      </c>
      <c r="E39" s="8">
        <v>2080000</v>
      </c>
      <c r="F39" s="8">
        <v>2465000</v>
      </c>
      <c r="G39" s="8">
        <v>2280000</v>
      </c>
      <c r="H39" s="8">
        <v>2060000</v>
      </c>
      <c r="I39" s="5">
        <f>SUM(B39:F39)</f>
        <v>8940000</v>
      </c>
      <c r="J39" s="5">
        <f>I39/5</f>
        <v>1788000</v>
      </c>
    </row>
    <row r="40" spans="1:10" x14ac:dyDescent="0.25">
      <c r="A40" s="9" t="s">
        <v>46</v>
      </c>
      <c r="B40" s="17">
        <v>1710000</v>
      </c>
      <c r="C40" s="17">
        <v>1550000</v>
      </c>
      <c r="D40" s="8">
        <v>1780000</v>
      </c>
      <c r="E40" s="8">
        <v>1350000</v>
      </c>
      <c r="F40" s="8">
        <v>1740000</v>
      </c>
      <c r="G40" s="8">
        <v>1830000</v>
      </c>
      <c r="H40" s="8">
        <v>1640000</v>
      </c>
      <c r="I40" s="5">
        <f>SUM(B40:F40)</f>
        <v>8130000</v>
      </c>
      <c r="J40" s="5">
        <f>I40/5</f>
        <v>1626000</v>
      </c>
    </row>
    <row r="41" spans="1:10" x14ac:dyDescent="0.25">
      <c r="A41" s="9" t="s">
        <v>57</v>
      </c>
      <c r="B41" s="17">
        <v>1460000</v>
      </c>
      <c r="C41" s="17">
        <v>1535000</v>
      </c>
      <c r="D41" s="8">
        <v>1550000</v>
      </c>
      <c r="E41" s="8">
        <v>1800000</v>
      </c>
      <c r="F41" s="8">
        <v>1500000</v>
      </c>
      <c r="G41" s="8">
        <v>2170000</v>
      </c>
      <c r="H41" s="8">
        <v>2020000</v>
      </c>
      <c r="I41" s="5">
        <f>SUM(B41:F41)</f>
        <v>7845000</v>
      </c>
      <c r="J41" s="5">
        <f>I41/5</f>
        <v>1569000</v>
      </c>
    </row>
    <row r="42" spans="1:10" x14ac:dyDescent="0.25">
      <c r="A42" s="9" t="s">
        <v>58</v>
      </c>
      <c r="B42" s="17">
        <v>1350000</v>
      </c>
      <c r="C42" s="17">
        <v>1280000</v>
      </c>
      <c r="D42" s="8">
        <v>1320000</v>
      </c>
      <c r="E42" s="8">
        <v>1250000</v>
      </c>
      <c r="F42" s="8">
        <v>1010000</v>
      </c>
      <c r="G42" s="8">
        <v>1060000</v>
      </c>
      <c r="I42" s="5">
        <f>SUM(B42:F42)</f>
        <v>6210000</v>
      </c>
      <c r="J42" s="5">
        <f>I42/4</f>
        <v>1552500</v>
      </c>
    </row>
    <row r="43" spans="1:10" x14ac:dyDescent="0.25">
      <c r="A43" s="9" t="s">
        <v>44</v>
      </c>
      <c r="B43" s="17">
        <v>865000</v>
      </c>
      <c r="C43" s="17">
        <v>1810000</v>
      </c>
      <c r="D43" s="8">
        <v>1500000</v>
      </c>
      <c r="E43" s="8">
        <v>1450000</v>
      </c>
      <c r="F43" s="8">
        <v>1390000</v>
      </c>
      <c r="G43" s="8">
        <v>1730000</v>
      </c>
      <c r="H43" s="8">
        <v>1830000</v>
      </c>
      <c r="I43" s="5">
        <f>SUM(B43:F43)</f>
        <v>7015000</v>
      </c>
      <c r="J43" s="5">
        <f>I43/5</f>
        <v>1403000</v>
      </c>
    </row>
    <row r="44" spans="1:10" x14ac:dyDescent="0.25">
      <c r="A44" s="9" t="s">
        <v>54</v>
      </c>
      <c r="B44" s="17"/>
      <c r="C44" s="17">
        <v>1260000</v>
      </c>
      <c r="D44" s="8"/>
      <c r="E44" s="8">
        <v>1580000</v>
      </c>
      <c r="F44" s="8">
        <v>1430000</v>
      </c>
      <c r="G44" s="8">
        <v>1500000</v>
      </c>
      <c r="H44" s="8">
        <v>1540000</v>
      </c>
      <c r="I44" s="5">
        <f>SUM(B44:F44)</f>
        <v>4270000</v>
      </c>
      <c r="J44" s="5">
        <f>I44/4</f>
        <v>1067500</v>
      </c>
    </row>
    <row r="45" spans="1:10" x14ac:dyDescent="0.25">
      <c r="A45" s="9" t="s">
        <v>59</v>
      </c>
      <c r="B45" s="17"/>
      <c r="C45" s="17"/>
      <c r="D45" s="8">
        <v>870000</v>
      </c>
      <c r="E45" s="8"/>
      <c r="F45" s="8"/>
      <c r="G45" s="8"/>
      <c r="I45" s="5">
        <f>SUM(B45:F45)</f>
        <v>870000</v>
      </c>
      <c r="J45" s="5">
        <f>I45/1</f>
        <v>870000</v>
      </c>
    </row>
    <row r="46" spans="1:10" x14ac:dyDescent="0.25">
      <c r="A46" s="9" t="s">
        <v>50</v>
      </c>
      <c r="B46" s="17">
        <v>350000</v>
      </c>
      <c r="C46" s="17"/>
      <c r="D46" s="8">
        <v>970000</v>
      </c>
      <c r="E46" s="8">
        <v>545000</v>
      </c>
      <c r="F46" s="8">
        <v>1410000</v>
      </c>
      <c r="G46" s="8">
        <v>1370000</v>
      </c>
      <c r="I46" s="5">
        <f>SUM(B46:F46)</f>
        <v>3275000</v>
      </c>
      <c r="J46" s="5">
        <f>I46/4</f>
        <v>818750</v>
      </c>
    </row>
    <row r="47" spans="1:10" x14ac:dyDescent="0.25">
      <c r="A47" s="9" t="s">
        <v>26</v>
      </c>
      <c r="B47" s="17"/>
      <c r="C47" s="17">
        <v>920000</v>
      </c>
      <c r="D47" s="8">
        <v>810000</v>
      </c>
      <c r="E47" s="8">
        <v>990000</v>
      </c>
      <c r="F47" s="8">
        <v>1060000</v>
      </c>
      <c r="G47" s="8">
        <v>1090000</v>
      </c>
      <c r="H47" s="8">
        <v>1010000</v>
      </c>
      <c r="I47" s="5">
        <f>SUM(B47:F47)</f>
        <v>3780000</v>
      </c>
      <c r="J47" s="5">
        <f>I47/5</f>
        <v>756000</v>
      </c>
    </row>
    <row r="48" spans="1:10" x14ac:dyDescent="0.25">
      <c r="A48" s="9" t="s">
        <v>63</v>
      </c>
      <c r="B48" s="17">
        <v>520000</v>
      </c>
      <c r="C48" s="17">
        <v>515000</v>
      </c>
      <c r="D48" s="8"/>
      <c r="E48" s="8">
        <v>530000</v>
      </c>
      <c r="F48" s="8">
        <v>655000</v>
      </c>
      <c r="G48" s="8">
        <v>746000</v>
      </c>
      <c r="I48" s="5">
        <f>SUM(B48:F48)</f>
        <v>2220000</v>
      </c>
      <c r="J48" s="5">
        <f>I48/3</f>
        <v>740000</v>
      </c>
    </row>
    <row r="49" spans="1:10" x14ac:dyDescent="0.25">
      <c r="A49" s="9" t="s">
        <v>7</v>
      </c>
      <c r="B49" s="17">
        <v>550000</v>
      </c>
      <c r="C49" s="17">
        <v>460000</v>
      </c>
      <c r="D49" s="8">
        <v>490000</v>
      </c>
      <c r="E49" s="8">
        <v>480000</v>
      </c>
      <c r="F49" s="8">
        <v>500000</v>
      </c>
      <c r="G49" s="8">
        <v>616000</v>
      </c>
      <c r="I49" s="5">
        <f>SUM(B49:F49)</f>
        <v>2480000</v>
      </c>
      <c r="J49" s="5">
        <f>I49/4</f>
        <v>620000</v>
      </c>
    </row>
    <row r="50" spans="1:10" x14ac:dyDescent="0.25">
      <c r="A50" s="9" t="s">
        <v>60</v>
      </c>
      <c r="B50" s="17"/>
      <c r="C50" s="17">
        <v>415000</v>
      </c>
      <c r="D50" s="8"/>
      <c r="E50" s="8">
        <v>770000</v>
      </c>
      <c r="G50" s="8">
        <v>1040000</v>
      </c>
      <c r="I50" s="5">
        <f>SUM(B50:F50)</f>
        <v>1185000</v>
      </c>
      <c r="J50" s="5">
        <f>I50/2</f>
        <v>592500</v>
      </c>
    </row>
    <row r="51" spans="1:10" x14ac:dyDescent="0.25">
      <c r="A51" s="9" t="s">
        <v>33</v>
      </c>
      <c r="B51" s="17">
        <v>445000</v>
      </c>
      <c r="C51" s="17"/>
      <c r="D51" s="8">
        <v>780000</v>
      </c>
      <c r="E51" s="8">
        <v>580000</v>
      </c>
      <c r="F51" s="8">
        <v>490000</v>
      </c>
      <c r="G51" s="8">
        <v>589000</v>
      </c>
      <c r="I51" s="5">
        <f>SUM(B51:F51)</f>
        <v>2295000</v>
      </c>
      <c r="J51" s="5">
        <f>I51/4</f>
        <v>573750</v>
      </c>
    </row>
    <row r="52" spans="1:10" x14ac:dyDescent="0.25">
      <c r="A52" s="9" t="s">
        <v>27</v>
      </c>
      <c r="B52" s="17">
        <v>580000</v>
      </c>
      <c r="C52" s="17"/>
      <c r="D52" s="8">
        <v>615000</v>
      </c>
      <c r="E52" s="8">
        <v>390000</v>
      </c>
      <c r="F52" s="8">
        <v>730000</v>
      </c>
      <c r="G52" s="8">
        <v>650000</v>
      </c>
      <c r="H52" s="8">
        <v>620000</v>
      </c>
      <c r="I52" s="5">
        <f>SUM(B52:F52)</f>
        <v>2315000</v>
      </c>
      <c r="J52" s="5">
        <f>I52/5</f>
        <v>463000</v>
      </c>
    </row>
    <row r="53" spans="1:10" x14ac:dyDescent="0.25">
      <c r="A53" s="9" t="s">
        <v>19</v>
      </c>
      <c r="B53" s="17"/>
      <c r="C53" s="17">
        <v>365000</v>
      </c>
      <c r="D53" s="8">
        <v>580000</v>
      </c>
      <c r="E53" s="8">
        <v>400000</v>
      </c>
      <c r="G53" s="8">
        <v>560000</v>
      </c>
      <c r="I53" s="5">
        <f>SUM(B53:F53)</f>
        <v>1345000</v>
      </c>
      <c r="J53" s="5">
        <f>I53/3</f>
        <v>448333.33333333331</v>
      </c>
    </row>
    <row r="54" spans="1:10" x14ac:dyDescent="0.25">
      <c r="A54" s="9" t="s">
        <v>21</v>
      </c>
      <c r="B54" s="17">
        <v>175000</v>
      </c>
      <c r="C54" s="17"/>
      <c r="D54" s="8"/>
      <c r="E54" s="8">
        <v>360000</v>
      </c>
      <c r="F54" s="8">
        <v>260000</v>
      </c>
      <c r="I54" s="5">
        <f>SUM(B54:F54)</f>
        <v>795000</v>
      </c>
      <c r="J54" s="5">
        <f>I54/2</f>
        <v>397500</v>
      </c>
    </row>
    <row r="55" spans="1:10" x14ac:dyDescent="0.25">
      <c r="A55" s="9" t="s">
        <v>56</v>
      </c>
      <c r="B55" s="17">
        <v>280000</v>
      </c>
      <c r="C55" s="17">
        <v>410000</v>
      </c>
      <c r="D55" s="8">
        <v>410000</v>
      </c>
      <c r="E55" s="8"/>
      <c r="F55" s="8">
        <v>290000</v>
      </c>
      <c r="G55" s="8">
        <v>390000</v>
      </c>
      <c r="H55" s="8">
        <v>460000</v>
      </c>
      <c r="I55" s="5">
        <f>SUM(B55:F55)</f>
        <v>1390000</v>
      </c>
      <c r="J55" s="5">
        <f>I55/4</f>
        <v>347500</v>
      </c>
    </row>
    <row r="56" spans="1:10" x14ac:dyDescent="0.25">
      <c r="A56" s="9" t="s">
        <v>61</v>
      </c>
      <c r="B56" s="17">
        <v>140000</v>
      </c>
      <c r="C56" s="17">
        <v>56000</v>
      </c>
      <c r="D56" s="8"/>
      <c r="E56" s="8">
        <v>60000</v>
      </c>
      <c r="I56" s="5">
        <f>SUM(B56:F56)</f>
        <v>256000</v>
      </c>
      <c r="J56" s="5">
        <f>I56/1</f>
        <v>256000</v>
      </c>
    </row>
    <row r="57" spans="1:10" x14ac:dyDescent="0.25">
      <c r="A57" s="9" t="s">
        <v>73</v>
      </c>
      <c r="B57" s="17"/>
      <c r="C57" s="17"/>
      <c r="D57" s="8"/>
      <c r="E57" s="8">
        <v>328000</v>
      </c>
      <c r="F57" s="8">
        <v>595000</v>
      </c>
      <c r="G57" s="8">
        <v>465000</v>
      </c>
      <c r="H57" s="8">
        <v>240000</v>
      </c>
      <c r="I57" s="5">
        <f>SUM(B57:F57)</f>
        <v>923000</v>
      </c>
      <c r="J57" s="5">
        <f>I57/4</f>
        <v>230750</v>
      </c>
    </row>
    <row r="58" spans="1:10" x14ac:dyDescent="0.25">
      <c r="A58" s="9" t="s">
        <v>41</v>
      </c>
      <c r="B58" s="17">
        <v>230000</v>
      </c>
      <c r="C58" s="17"/>
      <c r="D58" s="8">
        <v>275000</v>
      </c>
      <c r="E58" s="8">
        <v>84000</v>
      </c>
      <c r="F58" s="8">
        <v>164000</v>
      </c>
      <c r="H58" s="8">
        <v>215000</v>
      </c>
      <c r="I58" s="5">
        <f>SUM(B58:F58)</f>
        <v>753000</v>
      </c>
      <c r="J58" s="5">
        <f>I58/4</f>
        <v>188250</v>
      </c>
    </row>
    <row r="59" spans="1:10" x14ac:dyDescent="0.25">
      <c r="A59" s="9" t="s">
        <v>5</v>
      </c>
      <c r="B59" s="16"/>
      <c r="C59" s="16"/>
      <c r="D59" s="8">
        <v>240000</v>
      </c>
      <c r="E59" s="8">
        <v>315000</v>
      </c>
      <c r="G59" s="8">
        <v>328000</v>
      </c>
      <c r="I59" s="5">
        <f>SUM(B59:F59)</f>
        <v>555000</v>
      </c>
      <c r="J59" s="5">
        <f>I59/3</f>
        <v>185000</v>
      </c>
    </row>
    <row r="60" spans="1:10" x14ac:dyDescent="0.25">
      <c r="A60" s="9" t="s">
        <v>45</v>
      </c>
      <c r="B60" s="17">
        <v>250000</v>
      </c>
      <c r="C60" s="17"/>
      <c r="D60" s="8">
        <v>225000</v>
      </c>
      <c r="E60" s="8">
        <v>120000</v>
      </c>
      <c r="F60" s="8">
        <v>137000</v>
      </c>
      <c r="G60" s="8">
        <v>375000</v>
      </c>
      <c r="I60" s="5">
        <f>SUM(B60:F60)</f>
        <v>732000</v>
      </c>
      <c r="J60" s="5">
        <f>I60/4</f>
        <v>183000</v>
      </c>
    </row>
    <row r="61" spans="1:10" x14ac:dyDescent="0.25">
      <c r="A61" s="9" t="s">
        <v>17</v>
      </c>
      <c r="B61" s="17"/>
      <c r="C61" s="17"/>
      <c r="D61" s="8">
        <v>285000</v>
      </c>
      <c r="E61" s="8">
        <v>213000</v>
      </c>
      <c r="F61" s="8">
        <v>205000</v>
      </c>
      <c r="G61" s="8">
        <v>242000</v>
      </c>
      <c r="H61" s="8">
        <v>345000</v>
      </c>
      <c r="I61" s="5">
        <f>SUM(B61:F61)</f>
        <v>703000</v>
      </c>
      <c r="J61" s="5">
        <f>I61/5</f>
        <v>140600</v>
      </c>
    </row>
    <row r="62" spans="1:10" x14ac:dyDescent="0.25">
      <c r="A62" s="9" t="s">
        <v>53</v>
      </c>
      <c r="B62" s="17">
        <v>115000</v>
      </c>
      <c r="C62" s="17">
        <v>68000</v>
      </c>
      <c r="D62" s="8">
        <v>140000</v>
      </c>
      <c r="E62" s="8">
        <v>57000</v>
      </c>
      <c r="F62" s="8">
        <v>150000</v>
      </c>
      <c r="G62" s="8">
        <v>170000</v>
      </c>
      <c r="I62" s="5">
        <f>SUM(B62:F62)</f>
        <v>530000</v>
      </c>
      <c r="J62" s="5">
        <f>I62/4</f>
        <v>132500</v>
      </c>
    </row>
    <row r="63" spans="1:10" x14ac:dyDescent="0.25">
      <c r="A63" s="9" t="s">
        <v>72</v>
      </c>
      <c r="B63" s="17">
        <v>65000</v>
      </c>
      <c r="C63" s="17">
        <v>70000</v>
      </c>
      <c r="D63" s="8">
        <v>150000</v>
      </c>
      <c r="E63" s="8">
        <v>140000</v>
      </c>
      <c r="F63" s="8">
        <v>130000</v>
      </c>
      <c r="G63" s="8">
        <v>300000</v>
      </c>
      <c r="H63" s="8">
        <v>250000</v>
      </c>
      <c r="I63" s="5">
        <f>SUM(B63:F63)</f>
        <v>555000</v>
      </c>
      <c r="J63" s="5">
        <f>I63/5</f>
        <v>111000</v>
      </c>
    </row>
    <row r="64" spans="1:10" x14ac:dyDescent="0.25">
      <c r="A64" s="9" t="s">
        <v>39</v>
      </c>
      <c r="B64" s="17"/>
      <c r="C64" s="17">
        <v>120000</v>
      </c>
      <c r="D64" s="8"/>
      <c r="E64" s="8">
        <v>170000</v>
      </c>
      <c r="F64" s="8">
        <v>115000</v>
      </c>
      <c r="G64" s="8">
        <v>200000</v>
      </c>
      <c r="H64" s="8">
        <v>170000</v>
      </c>
      <c r="I64" s="5">
        <f>SUM(B64:F64)</f>
        <v>405000</v>
      </c>
      <c r="J64" s="5">
        <f>I64/4</f>
        <v>101250</v>
      </c>
    </row>
    <row r="65" spans="1:10" x14ac:dyDescent="0.25">
      <c r="A65" s="9" t="s">
        <v>12</v>
      </c>
      <c r="B65" s="17">
        <v>55000</v>
      </c>
      <c r="C65" s="17"/>
      <c r="D65" s="8">
        <v>165000</v>
      </c>
      <c r="E65" s="8">
        <v>105000</v>
      </c>
      <c r="F65" s="8">
        <v>125000</v>
      </c>
      <c r="G65" s="8">
        <v>142000</v>
      </c>
      <c r="H65" s="8">
        <v>105000</v>
      </c>
      <c r="I65" s="5">
        <f>SUM(B65:F65)</f>
        <v>450000</v>
      </c>
      <c r="J65" s="5">
        <f>I65/5</f>
        <v>90000</v>
      </c>
    </row>
    <row r="66" spans="1:10" x14ac:dyDescent="0.25">
      <c r="A66" s="9" t="s">
        <v>8</v>
      </c>
      <c r="B66" s="17"/>
      <c r="C66" s="17"/>
      <c r="D66" s="8">
        <v>85000</v>
      </c>
      <c r="E66" s="8">
        <v>135000</v>
      </c>
      <c r="F66" s="8">
        <v>133000</v>
      </c>
      <c r="G66" s="8">
        <v>325000</v>
      </c>
      <c r="H66" s="8">
        <v>220000</v>
      </c>
      <c r="I66" s="5">
        <f>SUM(B66:F66)</f>
        <v>353000</v>
      </c>
      <c r="J66" s="5">
        <f>I66/5</f>
        <v>70600</v>
      </c>
    </row>
    <row r="67" spans="1:10" x14ac:dyDescent="0.25">
      <c r="A67" s="9" t="s">
        <v>22</v>
      </c>
      <c r="B67" s="17"/>
      <c r="C67" s="17"/>
      <c r="D67" s="8"/>
      <c r="E67" s="8">
        <v>68000</v>
      </c>
      <c r="I67" s="5">
        <f>SUM(B67:F67)</f>
        <v>68000</v>
      </c>
      <c r="J67" s="5">
        <f>I67/1</f>
        <v>68000</v>
      </c>
    </row>
    <row r="68" spans="1:10" x14ac:dyDescent="0.25">
      <c r="A68" s="9" t="s">
        <v>18</v>
      </c>
      <c r="B68" s="17"/>
      <c r="C68" s="17"/>
      <c r="D68" s="8"/>
      <c r="E68" s="8"/>
      <c r="F68" s="8">
        <v>120000</v>
      </c>
      <c r="G68" s="8">
        <v>180000</v>
      </c>
      <c r="I68" s="5">
        <f>SUM(B68:F68)</f>
        <v>120000</v>
      </c>
      <c r="J68" s="5">
        <f>I68/2</f>
        <v>60000</v>
      </c>
    </row>
    <row r="69" spans="1:10" x14ac:dyDescent="0.25">
      <c r="A69" s="9" t="s">
        <v>24</v>
      </c>
      <c r="B69" s="17">
        <v>20000</v>
      </c>
      <c r="C69" s="17"/>
      <c r="D69" s="8"/>
      <c r="E69" s="8"/>
      <c r="G69" s="8">
        <v>93000</v>
      </c>
      <c r="I69" s="5">
        <f>SUM(B69:F69)</f>
        <v>20000</v>
      </c>
      <c r="J69" s="5">
        <f>I69/1</f>
        <v>20000</v>
      </c>
    </row>
    <row r="70" spans="1:10" x14ac:dyDescent="0.25">
      <c r="A70" s="9" t="s">
        <v>37</v>
      </c>
      <c r="B70" s="17"/>
      <c r="C70" s="17"/>
      <c r="D70" s="8"/>
      <c r="E70" s="8"/>
      <c r="H70" s="8">
        <v>104000</v>
      </c>
      <c r="I70" s="5">
        <f>SUM(B70:F70)</f>
        <v>0</v>
      </c>
      <c r="J70" s="5">
        <f>I70/1</f>
        <v>0</v>
      </c>
    </row>
    <row r="71" spans="1:10" x14ac:dyDescent="0.25">
      <c r="A71" s="9" t="s">
        <v>70</v>
      </c>
      <c r="B71" s="17"/>
      <c r="C71" s="17"/>
      <c r="D71" s="8"/>
      <c r="E71" s="8"/>
      <c r="H71" s="8">
        <v>7200000</v>
      </c>
      <c r="I71" s="5">
        <f>SUM(B71:F71)</f>
        <v>0</v>
      </c>
      <c r="J71" s="5">
        <f>I71/1</f>
        <v>0</v>
      </c>
    </row>
    <row r="72" spans="1:10" x14ac:dyDescent="0.25">
      <c r="A72" s="9"/>
      <c r="B72" s="14"/>
      <c r="C72" s="14"/>
      <c r="D72" s="8"/>
      <c r="E72" s="8"/>
      <c r="F72" s="8"/>
      <c r="G72" s="8"/>
      <c r="H72" s="8"/>
      <c r="I72" s="5"/>
    </row>
    <row r="73" spans="1:10" x14ac:dyDescent="0.25">
      <c r="A73" s="9" t="s">
        <v>74</v>
      </c>
      <c r="B73" s="17">
        <v>236670000</v>
      </c>
      <c r="C73" s="17">
        <v>289170000</v>
      </c>
      <c r="D73" s="8">
        <v>300510000</v>
      </c>
      <c r="E73" s="8">
        <v>320280000</v>
      </c>
      <c r="F73" s="8">
        <v>335340000</v>
      </c>
      <c r="G73" s="8">
        <v>355810000</v>
      </c>
      <c r="H73" s="8">
        <v>345650000</v>
      </c>
      <c r="I73" s="5">
        <f t="shared" ref="I67:I73" si="0">SUM(D73:H73)</f>
        <v>1657590000</v>
      </c>
      <c r="J73" s="5">
        <f t="shared" ref="J73" si="1">I73/5</f>
        <v>331518000</v>
      </c>
    </row>
    <row r="75" spans="1:10" x14ac:dyDescent="0.25">
      <c r="A75" s="10" t="s">
        <v>4</v>
      </c>
      <c r="B75" s="15"/>
      <c r="C75" s="15"/>
      <c r="D75" s="10"/>
      <c r="F75" s="7"/>
      <c r="G75" s="7"/>
      <c r="H75" s="7"/>
    </row>
    <row r="76" spans="1:10" x14ac:dyDescent="0.25">
      <c r="A76" s="10" t="s">
        <v>2</v>
      </c>
      <c r="B76" s="15"/>
      <c r="C76" s="15"/>
      <c r="D76" s="10"/>
      <c r="F76" s="7"/>
      <c r="G76" s="7"/>
      <c r="H76" s="7"/>
    </row>
    <row r="77" spans="1:10" x14ac:dyDescent="0.25">
      <c r="A77" s="10" t="s">
        <v>75</v>
      </c>
    </row>
    <row r="82" spans="5:5" x14ac:dyDescent="0.25">
      <c r="E82" s="7"/>
    </row>
    <row r="83" spans="5:5" x14ac:dyDescent="0.25">
      <c r="E83" s="7"/>
    </row>
  </sheetData>
  <sortState xmlns:xlrd2="http://schemas.microsoft.com/office/spreadsheetml/2017/richdata2" ref="A3:J71">
    <sortCondition descending="1" ref="J3:J71"/>
  </sortState>
  <mergeCells count="1">
    <mergeCell ref="A1:J1"/>
  </mergeCells>
  <pageMargins left="0.7" right="0.7" top="0.75" bottom="0.75" header="0.3" footer="0.3"/>
  <pageSetup scale="6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73EC56E8D6D642AB1050AE66A5237C" ma:contentTypeVersion="12" ma:contentTypeDescription="Create a new document." ma:contentTypeScope="" ma:versionID="a981050c5cf98f9efc855679257ebc71">
  <xsd:schema xmlns:xsd="http://www.w3.org/2001/XMLSchema" xmlns:xs="http://www.w3.org/2001/XMLSchema" xmlns:p="http://schemas.microsoft.com/office/2006/metadata/properties" xmlns:ns2="413e8763-5183-4731-b8aa-d657a149a8b5" xmlns:ns3="ab43cff8-2f27-486b-8b6c-5a7712a0e60c" targetNamespace="http://schemas.microsoft.com/office/2006/metadata/properties" ma:root="true" ma:fieldsID="bebec6a40e183f154aff8b637a8afaeb" ns2:_="" ns3:_="">
    <xsd:import namespace="413e8763-5183-4731-b8aa-d657a149a8b5"/>
    <xsd:import namespace="ab43cff8-2f27-486b-8b6c-5a7712a0e6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3e8763-5183-4731-b8aa-d657a149a8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43cff8-2f27-486b-8b6c-5a7712a0e60c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D24805-E2EA-4B29-8E3A-1CBA4E0C1582}"/>
</file>

<file path=customXml/itemProps2.xml><?xml version="1.0" encoding="utf-8"?>
<ds:datastoreItem xmlns:ds="http://schemas.openxmlformats.org/officeDocument/2006/customXml" ds:itemID="{3EBFF1ED-D43D-49DF-B629-1044D9BB72DE}"/>
</file>

<file path=customXml/itemProps3.xml><?xml version="1.0" encoding="utf-8"?>
<ds:datastoreItem xmlns:ds="http://schemas.openxmlformats.org/officeDocument/2006/customXml" ds:itemID="{77CFA666-DA33-4AEA-AE43-17320BCA28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By County</vt:lpstr>
      <vt:lpstr>'By County'!Print_Titles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Theresa Sisung</dc:creator>
  <cp:lastModifiedBy>Claire White</cp:lastModifiedBy>
  <cp:lastPrinted>2015-03-04T18:17:19Z</cp:lastPrinted>
  <dcterms:created xsi:type="dcterms:W3CDTF">2013-04-11T20:06:27Z</dcterms:created>
  <dcterms:modified xsi:type="dcterms:W3CDTF">2021-01-14T16:07:56Z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482200</vt:r8>
  </property>
  <property fmtid="{D5CDD505-2E9C-101B-9397-08002B2CF9AE}" pid="3" name="ContentTypeId">
    <vt:lpwstr>0x010100AF73EC56E8D6D642AB1050AE66A5237C</vt:lpwstr>
  </property>
</Properties>
</file>